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C.E. 2019 " sheetId="1" r:id="rId1"/>
    <sheet name="S.P. 2019" sheetId="2" r:id="rId2"/>
  </sheets>
  <definedNames>
    <definedName name="_xlnm.Print_Area" localSheetId="0">'C.E. 2019 '!$A$1:$D$50</definedName>
    <definedName name="_xlnm.Print_Area" localSheetId="1">'S.P. 2019'!$A$1:$H$93</definedName>
  </definedNames>
  <calcPr calcId="162913"/>
</workbook>
</file>

<file path=xl/calcChain.xml><?xml version="1.0" encoding="utf-8"?>
<calcChain xmlns="http://schemas.openxmlformats.org/spreadsheetml/2006/main">
  <c r="H90" i="2" l="1"/>
  <c r="E90" i="2"/>
  <c r="H63" i="2"/>
  <c r="E63" i="2"/>
  <c r="H91" i="2" l="1"/>
  <c r="H93" i="2" s="1"/>
  <c r="E91" i="2"/>
  <c r="E93" i="2" s="1"/>
</calcChain>
</file>

<file path=xl/sharedStrings.xml><?xml version="1.0" encoding="utf-8"?>
<sst xmlns="http://schemas.openxmlformats.org/spreadsheetml/2006/main" count="180" uniqueCount="143">
  <si>
    <t>CONTO ECONOMICO</t>
  </si>
  <si>
    <t>VOCI DI ONERE/PROVENTO</t>
  </si>
  <si>
    <t>VALORI ANNO 2019</t>
  </si>
  <si>
    <t>DIFFERENZE</t>
  </si>
  <si>
    <t>GESTIONE CORRENTE</t>
  </si>
  <si>
    <t>A) Proventi correnti</t>
  </si>
  <si>
    <t>1 Diritto Annuale</t>
  </si>
  <si>
    <t>2 Diritti di Segreteria</t>
  </si>
  <si>
    <t>3 Contributi trasferimenti e altre entrate</t>
  </si>
  <si>
    <t>4 Proventi da gestione di beni e servizi</t>
  </si>
  <si>
    <t>5 Variazione delle rimanenze</t>
  </si>
  <si>
    <t>Totale proventi correnti A</t>
  </si>
  <si>
    <t>B) Oneri Correnti</t>
  </si>
  <si>
    <t>6 Personale</t>
  </si>
  <si>
    <t>a competenze al personale</t>
  </si>
  <si>
    <t>b oneri sociali</t>
  </si>
  <si>
    <t>c accantonamenti al T.F.R.</t>
  </si>
  <si>
    <t>d altri costi</t>
  </si>
  <si>
    <t>7 Funzionamento</t>
  </si>
  <si>
    <t>a Prestazioni servizi</t>
  </si>
  <si>
    <t>b godimento di beni di terzi</t>
  </si>
  <si>
    <t>c Oneri diversi di gestione</t>
  </si>
  <si>
    <t>d Quote associative</t>
  </si>
  <si>
    <t>e Organi istituzionali</t>
  </si>
  <si>
    <t>8 Interventi economici</t>
  </si>
  <si>
    <t>9 Ammortamenti e accantonamenti</t>
  </si>
  <si>
    <t>a Immob. immateriali</t>
  </si>
  <si>
    <t>b Immob. materiali</t>
  </si>
  <si>
    <t>c svalutazione crediti</t>
  </si>
  <si>
    <t>d fondi rischi e oneri</t>
  </si>
  <si>
    <t>Totale Oneri Correnti B</t>
  </si>
  <si>
    <t>Risultato della gestione corrente A-B</t>
  </si>
  <si>
    <t>C) GESTIONE FINANZIARIA</t>
  </si>
  <si>
    <t>10 Proventi finanziari</t>
  </si>
  <si>
    <t>11 Oneri finanziari</t>
  </si>
  <si>
    <t>Risultato della gestione finanziaria</t>
  </si>
  <si>
    <t>D) GESTIONE STRAORDINARIA</t>
  </si>
  <si>
    <t>12 Proventi straordinari</t>
  </si>
  <si>
    <t>13 Oneri straordinari</t>
  </si>
  <si>
    <t>Risultato della gestione straordinaria</t>
  </si>
  <si>
    <t>E) Rettifiche di valore attività finanziaria</t>
  </si>
  <si>
    <t>14 Rivalutazioni attivo patrimoniale</t>
  </si>
  <si>
    <t>15 Svalutazioni attivo patrimoniale</t>
  </si>
  <si>
    <t>Differenza rettifiche attività  finanziaria</t>
  </si>
  <si>
    <t>DisavanzoAvanzo economico esercizio A-B -C -D</t>
  </si>
  <si>
    <t>CAMERA DI COMMERCIO I.A.A. DI PORDENONE-UDINE</t>
  </si>
  <si>
    <t>VALORI ANNO 2018 *</t>
  </si>
  <si>
    <t>* La Camera di Commercio di Pordenone-Udine è stata costituita  il 08/10/2018: i dati contabili riportati in questa colonna si riferiscono al periodo 09/10/2018 - 31/12/2018.</t>
  </si>
  <si>
    <t>CAMERA DI COMMERCIO I.A.A. DI PORDENONE - UDINE</t>
  </si>
  <si>
    <t xml:space="preserve">ALL D - STATO PATRIMONIALE </t>
  </si>
  <si>
    <t xml:space="preserve"> (previsto dall'articolo 22, comma 1)</t>
  </si>
  <si>
    <t>ATTIVO</t>
  </si>
  <si>
    <t>Valori al 31-12-2018</t>
  </si>
  <si>
    <t>Valori al 31-12-2019</t>
  </si>
  <si>
    <t/>
  </si>
  <si>
    <t>A) IMMOBILIZZAZIONI</t>
  </si>
  <si>
    <t>a) Immateriali</t>
  </si>
  <si>
    <t>Software</t>
  </si>
  <si>
    <t>Licenze d'uso</t>
  </si>
  <si>
    <t>Diritti d'autore</t>
  </si>
  <si>
    <t>Altre</t>
  </si>
  <si>
    <t>Totale Immobilizz. Immateriali</t>
  </si>
  <si>
    <t>b) Materiali</t>
  </si>
  <si>
    <t>Immobilli</t>
  </si>
  <si>
    <t>Impianti</t>
  </si>
  <si>
    <t>Attrezz. non informatiche</t>
  </si>
  <si>
    <t>Attrezzature informatiche</t>
  </si>
  <si>
    <t>Arredi e mobili</t>
  </si>
  <si>
    <t>Automezzi</t>
  </si>
  <si>
    <t>Biblioteca</t>
  </si>
  <si>
    <t>Totale Immolizzaz. materiali</t>
  </si>
  <si>
    <t>c) Finanziarie</t>
  </si>
  <si>
    <t>ENTRO 12 MESI</t>
  </si>
  <si>
    <t>OLTRE 12 MESI</t>
  </si>
  <si>
    <t>Partecipazioni e quote</t>
  </si>
  <si>
    <t>Altri investimenti mobiliari</t>
  </si>
  <si>
    <t>Prestiti ed anticipazioni attive</t>
  </si>
  <si>
    <t>Totale Immob. finanziarie</t>
  </si>
  <si>
    <t>TOTALE IMMOBILIZZAZIONI</t>
  </si>
  <si>
    <t>B) ATTIVO CIRCOLANTE</t>
  </si>
  <si>
    <t xml:space="preserve"> d) Rimanenze</t>
  </si>
  <si>
    <t>Rimanenze di magazzino</t>
  </si>
  <si>
    <t>Totale rimanenze</t>
  </si>
  <si>
    <t>e) Crediti di Funzionamento</t>
  </si>
  <si>
    <t>Crediti da diritto annuale</t>
  </si>
  <si>
    <t>Crediti v/organismi e istituzioni nazionali e comunitarie</t>
  </si>
  <si>
    <t>Crediti v/organismi del sistema camerale</t>
  </si>
  <si>
    <t>Crediti vclienti</t>
  </si>
  <si>
    <t>Crediti per servizi c/terzi</t>
  </si>
  <si>
    <t>Crediti diversi</t>
  </si>
  <si>
    <t>Erario c/iva</t>
  </si>
  <si>
    <t>Anticipi a fornitori</t>
  </si>
  <si>
    <t>Totale crediti di funzionamento</t>
  </si>
  <si>
    <t>f) Disponibilita' Liquide</t>
  </si>
  <si>
    <t>Banca c/c</t>
  </si>
  <si>
    <t>Depositi postali</t>
  </si>
  <si>
    <t>Totale disponibilità liquide</t>
  </si>
  <si>
    <t>TOTALE ATTIVO CIRCOLANTE</t>
  </si>
  <si>
    <t>C) RATEI E RISCONTI ATTIVI</t>
  </si>
  <si>
    <t>Ratei attivi</t>
  </si>
  <si>
    <t>Risconti attivi</t>
  </si>
  <si>
    <t>TOTALE RATEI E RISCONTI ATTIVI</t>
  </si>
  <si>
    <t>TOTALE ATTIVO</t>
  </si>
  <si>
    <t>D) CONTI D'ORDINE</t>
  </si>
  <si>
    <t>TOTALE GENERALE</t>
  </si>
  <si>
    <t>PASSIVO</t>
  </si>
  <si>
    <t>Valori al 31.12.2018</t>
  </si>
  <si>
    <t>Valori al 31.12.2019</t>
  </si>
  <si>
    <t>A) PATRIMONIO NETTO</t>
  </si>
  <si>
    <t>Patrimonio netto esercizi precedenti</t>
  </si>
  <si>
    <t>AvanzoDisavanzo economico esercizio</t>
  </si>
  <si>
    <t>Riserve da partecipazioni</t>
  </si>
  <si>
    <t>Totale patrimonio netto</t>
  </si>
  <si>
    <t>B) DEBITI DI FINANZIAMENTO</t>
  </si>
  <si>
    <t>OLTRE 12MESI</t>
  </si>
  <si>
    <t>Mutui passivi</t>
  </si>
  <si>
    <t>Prestiti ed anticipazioni passive</t>
  </si>
  <si>
    <t>TOTALE DEBITI DI FINANZIAMENTO</t>
  </si>
  <si>
    <t>C) TRATTAMENTO DI FINE RAPPORTO</t>
  </si>
  <si>
    <t>F.do Tratttamento di fine rapporto</t>
  </si>
  <si>
    <t>TOT. F.DO TRATT. FINE RAPPORTO</t>
  </si>
  <si>
    <t>D) DEBITI DI FUNZIONAMENTO</t>
  </si>
  <si>
    <t>Debiti vfornitori</t>
  </si>
  <si>
    <t>Debiti vsocietà  e organismi del sistema camerale</t>
  </si>
  <si>
    <t>Debiti vorganismi e istituzioni nazionali e comunitarie</t>
  </si>
  <si>
    <t>Debiti tributari e previdenziali</t>
  </si>
  <si>
    <t>Debiti vdipendenti</t>
  </si>
  <si>
    <t>Debiti vOrgani Istituzionali</t>
  </si>
  <si>
    <t>Debiti diversi</t>
  </si>
  <si>
    <t>Debiti per servizi cterzi</t>
  </si>
  <si>
    <t>Clienti canticipi</t>
  </si>
  <si>
    <t>TOTALE DEBITI DI FUNZIONAMENTO</t>
  </si>
  <si>
    <t>E) FONDI PER RISCHI E ONERI</t>
  </si>
  <si>
    <t>Fondo Imposte</t>
  </si>
  <si>
    <t>Altri Fondi</t>
  </si>
  <si>
    <t>TOT. F.DI PER RISCHI E ONERI</t>
  </si>
  <si>
    <t>F) RATEI E RISCONTI PASSIVI</t>
  </si>
  <si>
    <t>Ratei Passivi</t>
  </si>
  <si>
    <t>Risconti Passivi</t>
  </si>
  <si>
    <t>TOTALE RATEI E RISCONTI PASSIVI</t>
  </si>
  <si>
    <t>TOTALE PASSIVO</t>
  </si>
  <si>
    <t>TOTALE PASSIVO E PATRIM. NETTO</t>
  </si>
  <si>
    <t>G) CONTI D'ORDINE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</si>
</sst>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&quot;-&quot;#,##0.00"/>
  </numFmts>
  <fonts count="8" x14ac:knownFonts="1">
    <font>
      <sz val="11"/>
      <color theme="1"/>
      <name val="Calibri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b/>
      <u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" fillId="2" borderId="6" xfId="0" applyNumberFormat="1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lef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6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0" fontId="3" fillId="2" borderId="5" xfId="0" applyFont="1" applyFill="1" applyBorder="1" applyAlignment="1">
      <alignment horizontal="left" vertical="center" wrapText="1"/>
    </xf>
    <xf numFmtId="4" fontId="3" fillId="0" borderId="5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 wrapText="1"/>
    </xf>
    <xf numFmtId="4" fontId="4" fillId="3" borderId="11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left" wrapText="1"/>
    </xf>
    <xf numFmtId="4" fontId="4" fillId="3" borderId="11" xfId="0" applyNumberFormat="1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left" wrapText="1"/>
    </xf>
    <xf numFmtId="0" fontId="1" fillId="2" borderId="11" xfId="0" applyFont="1" applyFill="1" applyBorder="1" applyAlignment="1">
      <alignment horizontal="right" wrapText="1"/>
    </xf>
    <xf numFmtId="4" fontId="1" fillId="2" borderId="11" xfId="0" applyNumberFormat="1" applyFont="1" applyFill="1" applyBorder="1" applyAlignment="1">
      <alignment horizontal="right" wrapText="1"/>
    </xf>
    <xf numFmtId="4" fontId="1" fillId="2" borderId="11" xfId="0" applyNumberFormat="1" applyFont="1" applyFill="1" applyBorder="1" applyAlignment="1">
      <alignment wrapText="1"/>
    </xf>
    <xf numFmtId="0" fontId="3" fillId="2" borderId="11" xfId="0" applyFont="1" applyFill="1" applyBorder="1" applyAlignment="1">
      <alignment horizontal="left" wrapText="1"/>
    </xf>
    <xf numFmtId="0" fontId="3" fillId="2" borderId="11" xfId="0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horizontal="right" wrapText="1"/>
    </xf>
    <xf numFmtId="4" fontId="3" fillId="0" borderId="11" xfId="0" applyNumberFormat="1" applyFont="1" applyFill="1" applyBorder="1" applyAlignment="1">
      <alignment wrapText="1"/>
    </xf>
    <xf numFmtId="0" fontId="3" fillId="0" borderId="0" xfId="0" applyFont="1"/>
    <xf numFmtId="4" fontId="3" fillId="2" borderId="11" xfId="0" applyNumberFormat="1" applyFont="1" applyFill="1" applyBorder="1" applyAlignment="1">
      <alignment horizontal="right" wrapText="1"/>
    </xf>
    <xf numFmtId="4" fontId="3" fillId="2" borderId="11" xfId="0" applyNumberFormat="1" applyFont="1" applyFill="1" applyBorder="1" applyAlignment="1">
      <alignment wrapText="1"/>
    </xf>
    <xf numFmtId="0" fontId="1" fillId="2" borderId="11" xfId="0" applyFont="1" applyFill="1" applyBorder="1" applyAlignment="1">
      <alignment horizontal="center" wrapText="1"/>
    </xf>
    <xf numFmtId="4" fontId="1" fillId="2" borderId="11" xfId="0" applyNumberFormat="1" applyFont="1" applyFill="1" applyBorder="1" applyAlignment="1">
      <alignment horizontal="center" wrapText="1"/>
    </xf>
    <xf numFmtId="4" fontId="1" fillId="0" borderId="11" xfId="0" applyNumberFormat="1" applyFont="1" applyFill="1" applyBorder="1" applyAlignment="1">
      <alignment horizontal="right" wrapText="1"/>
    </xf>
    <xf numFmtId="0" fontId="1" fillId="2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wrapText="1"/>
    </xf>
    <xf numFmtId="0" fontId="3" fillId="2" borderId="11" xfId="0" applyFont="1" applyFill="1" applyBorder="1" applyAlignment="1">
      <alignment wrapText="1"/>
    </xf>
    <xf numFmtId="164" fontId="1" fillId="2" borderId="11" xfId="0" applyNumberFormat="1" applyFont="1" applyFill="1" applyBorder="1" applyAlignment="1">
      <alignment wrapText="1"/>
    </xf>
    <xf numFmtId="164" fontId="3" fillId="2" borderId="11" xfId="0" applyNumberFormat="1" applyFont="1" applyFill="1" applyBorder="1" applyAlignment="1">
      <alignment wrapText="1"/>
    </xf>
    <xf numFmtId="0" fontId="3" fillId="2" borderId="10" xfId="0" quotePrefix="1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3" borderId="5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 wrapText="1"/>
    </xf>
    <xf numFmtId="4" fontId="4" fillId="3" borderId="6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3" borderId="3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left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file:///\\filesrv\cciaa\gruppi\controllogestione\Controllo%20di%20gestione\Bilancio%20CCIAA\2013\images\spacer.gif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85725</xdr:rowOff>
    </xdr:from>
    <xdr:to>
      <xdr:col>0</xdr:col>
      <xdr:colOff>1520193</xdr:colOff>
      <xdr:row>3</xdr:row>
      <xdr:rowOff>75821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85725"/>
          <a:ext cx="1310643" cy="7711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1</xdr:col>
      <xdr:colOff>1482093</xdr:colOff>
      <xdr:row>5</xdr:row>
      <xdr:rowOff>104396</xdr:rowOff>
    </xdr:to>
    <xdr:pic>
      <xdr:nvPicPr>
        <xdr:cNvPr id="2" name="Immagin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142875"/>
          <a:ext cx="1310643" cy="77114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9525</xdr:colOff>
      <xdr:row>55</xdr:row>
      <xdr:rowOff>9525</xdr:rowOff>
    </xdr:to>
    <xdr:pic>
      <xdr:nvPicPr>
        <xdr:cNvPr id="3" name="Picture 2" descr="\\filesrv\cciaa\gruppi\controllogestione\Controllo di gestione\Bilancio CCIAA\2013\images\spacer.gif"/>
        <xdr:cNvPicPr>
          <a:picLocks noChangeAspect="1" noChangeArrowheads="1"/>
        </xdr:cNvPicPr>
      </xdr:nvPicPr>
      <xdr:blipFill>
        <a:blip xmlns:r="http://schemas.openxmlformats.org/officeDocument/2006/relationships" r:link="rId2" cstate="print"/>
        <a:srcRect/>
        <a:stretch>
          <a:fillRect/>
        </a:stretch>
      </xdr:blipFill>
      <xdr:spPr bwMode="auto">
        <a:xfrm>
          <a:off x="161925" y="14173200"/>
          <a:ext cx="95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showGridLines="0" topLeftCell="A25" zoomScaleNormal="100" workbookViewId="0">
      <selection activeCell="H50" sqref="H50"/>
    </sheetView>
  </sheetViews>
  <sheetFormatPr defaultRowHeight="12.75" x14ac:dyDescent="0.25"/>
  <cols>
    <col min="1" max="1" width="57.7109375" style="3" customWidth="1"/>
    <col min="2" max="4" width="14.7109375" style="12" customWidth="1"/>
    <col min="5" max="5" width="12.42578125" style="3" bestFit="1" customWidth="1"/>
    <col min="6" max="7" width="13.5703125" style="3" bestFit="1" customWidth="1"/>
    <col min="8" max="16384" width="9.140625" style="3"/>
  </cols>
  <sheetData>
    <row r="1" spans="1:6" x14ac:dyDescent="0.25">
      <c r="A1" s="1"/>
      <c r="B1" s="2"/>
      <c r="C1" s="2"/>
      <c r="D1" s="2"/>
    </row>
    <row r="2" spans="1:6" x14ac:dyDescent="0.25">
      <c r="A2" s="1"/>
      <c r="B2" s="2"/>
      <c r="C2" s="2"/>
      <c r="D2" s="2"/>
    </row>
    <row r="3" spans="1:6" ht="36" customHeight="1" x14ac:dyDescent="0.25">
      <c r="A3" s="1"/>
      <c r="B3" s="2"/>
      <c r="C3" s="2"/>
      <c r="D3" s="2"/>
    </row>
    <row r="4" spans="1:6" ht="33.75" customHeight="1" x14ac:dyDescent="0.25">
      <c r="A4" s="51" t="s">
        <v>45</v>
      </c>
      <c r="B4" s="51"/>
      <c r="C4" s="51"/>
      <c r="D4" s="51"/>
    </row>
    <row r="5" spans="1:6" x14ac:dyDescent="0.25">
      <c r="A5" s="51" t="s">
        <v>0</v>
      </c>
      <c r="B5" s="51"/>
      <c r="C5" s="51"/>
      <c r="D5" s="51"/>
    </row>
    <row r="6" spans="1:6" x14ac:dyDescent="0.25">
      <c r="A6" s="51"/>
      <c r="B6" s="51"/>
      <c r="C6" s="51"/>
      <c r="D6" s="51"/>
    </row>
    <row r="7" spans="1:6" x14ac:dyDescent="0.25">
      <c r="A7" s="52" t="s">
        <v>1</v>
      </c>
      <c r="B7" s="54" t="s">
        <v>46</v>
      </c>
      <c r="C7" s="56" t="s">
        <v>2</v>
      </c>
      <c r="D7" s="58" t="s">
        <v>3</v>
      </c>
    </row>
    <row r="8" spans="1:6" x14ac:dyDescent="0.25">
      <c r="A8" s="53"/>
      <c r="B8" s="55"/>
      <c r="C8" s="57"/>
      <c r="D8" s="56"/>
    </row>
    <row r="9" spans="1:6" x14ac:dyDescent="0.25">
      <c r="A9" s="4" t="s">
        <v>4</v>
      </c>
      <c r="B9" s="5"/>
      <c r="C9" s="6"/>
      <c r="D9" s="6"/>
    </row>
    <row r="10" spans="1:6" s="10" customFormat="1" x14ac:dyDescent="0.25">
      <c r="A10" s="7" t="s">
        <v>5</v>
      </c>
      <c r="B10" s="8"/>
      <c r="C10" s="9"/>
      <c r="D10" s="9"/>
    </row>
    <row r="11" spans="1:6" x14ac:dyDescent="0.25">
      <c r="A11" s="11" t="s">
        <v>6</v>
      </c>
      <c r="B11" s="5">
        <v>1950573.6</v>
      </c>
      <c r="C11" s="6">
        <v>8963068.8000000007</v>
      </c>
      <c r="D11" s="6">
        <v>7012495.2000000002</v>
      </c>
      <c r="F11" s="12"/>
    </row>
    <row r="12" spans="1:6" x14ac:dyDescent="0.25">
      <c r="A12" s="11" t="s">
        <v>7</v>
      </c>
      <c r="B12" s="5">
        <v>736630.1</v>
      </c>
      <c r="C12" s="6">
        <v>3672077.29</v>
      </c>
      <c r="D12" s="6">
        <v>2935447.19</v>
      </c>
      <c r="F12" s="12"/>
    </row>
    <row r="13" spans="1:6" x14ac:dyDescent="0.25">
      <c r="A13" s="11" t="s">
        <v>8</v>
      </c>
      <c r="B13" s="5">
        <v>572419.77</v>
      </c>
      <c r="C13" s="6">
        <v>2852752.34</v>
      </c>
      <c r="D13" s="6">
        <v>2280332.5699999998</v>
      </c>
      <c r="F13" s="12"/>
    </row>
    <row r="14" spans="1:6" x14ac:dyDescent="0.25">
      <c r="A14" s="11" t="s">
        <v>9</v>
      </c>
      <c r="B14" s="5">
        <v>830077.1</v>
      </c>
      <c r="C14" s="6">
        <v>1043405.76</v>
      </c>
      <c r="D14" s="6">
        <v>213328.66</v>
      </c>
      <c r="F14" s="12"/>
    </row>
    <row r="15" spans="1:6" x14ac:dyDescent="0.25">
      <c r="A15" s="11" t="s">
        <v>10</v>
      </c>
      <c r="B15" s="5">
        <v>48569.48</v>
      </c>
      <c r="C15" s="6">
        <v>-8807.08</v>
      </c>
      <c r="D15" s="6">
        <v>-57376.56</v>
      </c>
      <c r="F15" s="12"/>
    </row>
    <row r="16" spans="1:6" x14ac:dyDescent="0.25">
      <c r="A16" s="13" t="s">
        <v>11</v>
      </c>
      <c r="B16" s="14">
        <v>4138270.05</v>
      </c>
      <c r="C16" s="14">
        <v>16522497.109999999</v>
      </c>
      <c r="D16" s="14">
        <v>12384227.060000001</v>
      </c>
      <c r="F16" s="12"/>
    </row>
    <row r="17" spans="1:6" s="10" customFormat="1" x14ac:dyDescent="0.25">
      <c r="A17" s="7" t="s">
        <v>12</v>
      </c>
      <c r="B17" s="8"/>
      <c r="C17" s="9"/>
      <c r="D17" s="9"/>
    </row>
    <row r="18" spans="1:6" x14ac:dyDescent="0.25">
      <c r="A18" s="11" t="s">
        <v>13</v>
      </c>
      <c r="B18" s="5">
        <v>-1057953.3799999999</v>
      </c>
      <c r="C18" s="6">
        <v>-4512893.29</v>
      </c>
      <c r="D18" s="6">
        <v>-3454939.91</v>
      </c>
      <c r="F18" s="12"/>
    </row>
    <row r="19" spans="1:6" x14ac:dyDescent="0.25">
      <c r="A19" s="11" t="s">
        <v>14</v>
      </c>
      <c r="B19" s="5">
        <v>-775732.01</v>
      </c>
      <c r="C19" s="6">
        <v>-3378850.78</v>
      </c>
      <c r="D19" s="6">
        <v>-2603118.77</v>
      </c>
      <c r="F19" s="12"/>
    </row>
    <row r="20" spans="1:6" x14ac:dyDescent="0.25">
      <c r="A20" s="11" t="s">
        <v>15</v>
      </c>
      <c r="B20" s="5">
        <v>-205456.02</v>
      </c>
      <c r="C20" s="6">
        <v>-827336.53</v>
      </c>
      <c r="D20" s="6">
        <v>-621880.51</v>
      </c>
      <c r="F20" s="12"/>
    </row>
    <row r="21" spans="1:6" x14ac:dyDescent="0.25">
      <c r="A21" s="11" t="s">
        <v>16</v>
      </c>
      <c r="B21" s="5">
        <v>-60623.07</v>
      </c>
      <c r="C21" s="6">
        <v>-278725.53000000003</v>
      </c>
      <c r="D21" s="6">
        <v>-218102.46</v>
      </c>
      <c r="F21" s="12"/>
    </row>
    <row r="22" spans="1:6" x14ac:dyDescent="0.25">
      <c r="A22" s="11" t="s">
        <v>17</v>
      </c>
      <c r="B22" s="5">
        <v>-16142.28</v>
      </c>
      <c r="C22" s="6">
        <v>-27980.45</v>
      </c>
      <c r="D22" s="6">
        <v>-11838.17</v>
      </c>
      <c r="F22" s="12"/>
    </row>
    <row r="23" spans="1:6" x14ac:dyDescent="0.25">
      <c r="A23" s="11" t="s">
        <v>18</v>
      </c>
      <c r="B23" s="5">
        <v>-576332.75</v>
      </c>
      <c r="C23" s="6">
        <v>-3789698.9</v>
      </c>
      <c r="D23" s="6">
        <v>-3213366.15</v>
      </c>
      <c r="F23" s="12"/>
    </row>
    <row r="24" spans="1:6" x14ac:dyDescent="0.25">
      <c r="A24" s="11" t="s">
        <v>19</v>
      </c>
      <c r="B24" s="5">
        <v>-432000.66</v>
      </c>
      <c r="C24" s="6">
        <v>-1973490.4</v>
      </c>
      <c r="D24" s="6">
        <v>-1541489.74</v>
      </c>
      <c r="F24" s="12"/>
    </row>
    <row r="25" spans="1:6" x14ac:dyDescent="0.25">
      <c r="A25" s="11" t="s">
        <v>20</v>
      </c>
      <c r="B25" s="5">
        <v>-7277.07</v>
      </c>
      <c r="C25" s="6">
        <v>-46267.44</v>
      </c>
      <c r="D25" s="6">
        <v>-38990.370000000003</v>
      </c>
      <c r="F25" s="12"/>
    </row>
    <row r="26" spans="1:6" x14ac:dyDescent="0.25">
      <c r="A26" s="11" t="s">
        <v>21</v>
      </c>
      <c r="B26" s="5">
        <v>-122430.52</v>
      </c>
      <c r="C26" s="6">
        <v>-1260912.3</v>
      </c>
      <c r="D26" s="6">
        <v>-1138481.78</v>
      </c>
      <c r="F26" s="12"/>
    </row>
    <row r="27" spans="1:6" x14ac:dyDescent="0.25">
      <c r="A27" s="11" t="s">
        <v>22</v>
      </c>
      <c r="B27" s="5"/>
      <c r="C27" s="6">
        <v>-434835.73</v>
      </c>
      <c r="D27" s="6">
        <v>-434835.73</v>
      </c>
      <c r="F27" s="12"/>
    </row>
    <row r="28" spans="1:6" x14ac:dyDescent="0.25">
      <c r="A28" s="11" t="s">
        <v>23</v>
      </c>
      <c r="B28" s="5">
        <v>-14624.5</v>
      </c>
      <c r="C28" s="6">
        <v>-74193.03</v>
      </c>
      <c r="D28" s="6">
        <v>-59568.53</v>
      </c>
      <c r="F28" s="12"/>
    </row>
    <row r="29" spans="1:6" x14ac:dyDescent="0.25">
      <c r="A29" s="11" t="s">
        <v>24</v>
      </c>
      <c r="B29" s="5">
        <v>-816324.45</v>
      </c>
      <c r="C29" s="6">
        <v>-5941095.7599999998</v>
      </c>
      <c r="D29" s="6">
        <v>-5124771.3099999996</v>
      </c>
      <c r="F29" s="12"/>
    </row>
    <row r="30" spans="1:6" x14ac:dyDescent="0.25">
      <c r="A30" s="11" t="s">
        <v>25</v>
      </c>
      <c r="B30" s="5">
        <v>-1432869.3</v>
      </c>
      <c r="C30" s="6">
        <v>-2962105.81</v>
      </c>
      <c r="D30" s="6">
        <v>-1529236.51</v>
      </c>
      <c r="F30" s="12"/>
    </row>
    <row r="31" spans="1:6" x14ac:dyDescent="0.25">
      <c r="A31" s="11" t="s">
        <v>26</v>
      </c>
      <c r="B31" s="5">
        <v>-7018.95</v>
      </c>
      <c r="C31" s="6">
        <v>-20611.48</v>
      </c>
      <c r="D31" s="6">
        <v>-13592.53</v>
      </c>
      <c r="F31" s="12"/>
    </row>
    <row r="32" spans="1:6" x14ac:dyDescent="0.25">
      <c r="A32" s="11" t="s">
        <v>27</v>
      </c>
      <c r="B32" s="5">
        <v>-114586.58</v>
      </c>
      <c r="C32" s="6">
        <v>-462040.67</v>
      </c>
      <c r="D32" s="6">
        <v>-347454.09</v>
      </c>
      <c r="F32" s="12"/>
    </row>
    <row r="33" spans="1:7" x14ac:dyDescent="0.25">
      <c r="A33" s="11" t="s">
        <v>28</v>
      </c>
      <c r="B33" s="5">
        <v>-1183684.1100000001</v>
      </c>
      <c r="C33" s="6">
        <v>-2011059.75</v>
      </c>
      <c r="D33" s="6">
        <v>-827375.64</v>
      </c>
      <c r="F33" s="12"/>
    </row>
    <row r="34" spans="1:7" x14ac:dyDescent="0.25">
      <c r="A34" s="11" t="s">
        <v>29</v>
      </c>
      <c r="B34" s="5">
        <v>-127579.66</v>
      </c>
      <c r="C34" s="6">
        <v>-468393.91</v>
      </c>
      <c r="D34" s="6">
        <v>-340814.25</v>
      </c>
      <c r="E34" s="12"/>
      <c r="F34" s="12"/>
      <c r="G34" s="12"/>
    </row>
    <row r="35" spans="1:7" x14ac:dyDescent="0.25">
      <c r="A35" s="15" t="s">
        <v>30</v>
      </c>
      <c r="B35" s="8">
        <v>-3883479.88</v>
      </c>
      <c r="C35" s="9">
        <v>-17205793.760000002</v>
      </c>
      <c r="D35" s="9">
        <v>-13322313.880000001</v>
      </c>
      <c r="F35" s="12"/>
    </row>
    <row r="36" spans="1:7" x14ac:dyDescent="0.25">
      <c r="A36" s="15" t="s">
        <v>31</v>
      </c>
      <c r="B36" s="8">
        <v>254790.17</v>
      </c>
      <c r="C36" s="9">
        <v>-683296.65</v>
      </c>
      <c r="D36" s="9">
        <v>-938086.82</v>
      </c>
      <c r="F36" s="12"/>
    </row>
    <row r="37" spans="1:7" x14ac:dyDescent="0.25">
      <c r="A37" s="15" t="s">
        <v>32</v>
      </c>
      <c r="B37" s="5"/>
      <c r="C37" s="6"/>
      <c r="D37" s="6"/>
      <c r="F37" s="12"/>
    </row>
    <row r="38" spans="1:7" x14ac:dyDescent="0.25">
      <c r="A38" s="11" t="s">
        <v>33</v>
      </c>
      <c r="B38" s="5">
        <v>39967.42</v>
      </c>
      <c r="C38" s="5">
        <v>59030.58</v>
      </c>
      <c r="D38" s="5">
        <v>19063.16</v>
      </c>
      <c r="F38" s="12"/>
    </row>
    <row r="39" spans="1:7" x14ac:dyDescent="0.25">
      <c r="A39" s="11" t="s">
        <v>34</v>
      </c>
      <c r="B39" s="5">
        <v>-6090.51</v>
      </c>
      <c r="C39" s="5">
        <v>-22359.32</v>
      </c>
      <c r="D39" s="5">
        <v>-16268.81</v>
      </c>
      <c r="F39" s="12"/>
    </row>
    <row r="40" spans="1:7" x14ac:dyDescent="0.25">
      <c r="A40" s="15" t="s">
        <v>35</v>
      </c>
      <c r="B40" s="14">
        <v>33876.910000000003</v>
      </c>
      <c r="C40" s="14">
        <v>36671.26</v>
      </c>
      <c r="D40" s="14">
        <v>2794.35</v>
      </c>
      <c r="F40" s="12"/>
    </row>
    <row r="41" spans="1:7" x14ac:dyDescent="0.25">
      <c r="A41" s="15" t="s">
        <v>36</v>
      </c>
      <c r="B41" s="5"/>
      <c r="C41" s="6"/>
      <c r="D41" s="6"/>
      <c r="F41" s="12"/>
    </row>
    <row r="42" spans="1:7" x14ac:dyDescent="0.25">
      <c r="A42" s="11" t="s">
        <v>37</v>
      </c>
      <c r="B42" s="5">
        <v>133559.54999999999</v>
      </c>
      <c r="C42" s="6">
        <v>1845371.7</v>
      </c>
      <c r="D42" s="6">
        <v>1711812.15</v>
      </c>
      <c r="F42" s="12"/>
    </row>
    <row r="43" spans="1:7" x14ac:dyDescent="0.25">
      <c r="A43" s="11" t="s">
        <v>38</v>
      </c>
      <c r="B43" s="5">
        <v>-769.77</v>
      </c>
      <c r="C43" s="6">
        <v>-1210639.6200000001</v>
      </c>
      <c r="D43" s="6">
        <v>-1209869.8500000001</v>
      </c>
      <c r="F43" s="12"/>
    </row>
    <row r="44" spans="1:7" x14ac:dyDescent="0.25">
      <c r="A44" s="15" t="s">
        <v>39</v>
      </c>
      <c r="B44" s="14">
        <v>132789.78</v>
      </c>
      <c r="C44" s="14">
        <v>634732.07999999996</v>
      </c>
      <c r="D44" s="14">
        <v>501942.3</v>
      </c>
      <c r="F44" s="12"/>
    </row>
    <row r="45" spans="1:7" x14ac:dyDescent="0.25">
      <c r="A45" s="15" t="s">
        <v>40</v>
      </c>
      <c r="B45" s="5"/>
      <c r="C45" s="6"/>
      <c r="D45" s="6"/>
    </row>
    <row r="46" spans="1:7" x14ac:dyDescent="0.25">
      <c r="A46" s="11" t="s">
        <v>41</v>
      </c>
      <c r="B46" s="5"/>
      <c r="C46" s="5"/>
      <c r="D46" s="5"/>
    </row>
    <row r="47" spans="1:7" x14ac:dyDescent="0.25">
      <c r="A47" s="11" t="s">
        <v>42</v>
      </c>
      <c r="B47" s="5"/>
      <c r="C47" s="5">
        <v>-7504.4</v>
      </c>
      <c r="D47" s="5">
        <v>-7504.4</v>
      </c>
    </row>
    <row r="48" spans="1:7" x14ac:dyDescent="0.25">
      <c r="A48" s="15" t="s">
        <v>43</v>
      </c>
      <c r="B48" s="5"/>
      <c r="C48" s="14">
        <v>-7504.4</v>
      </c>
      <c r="D48" s="14">
        <v>-7504.4</v>
      </c>
    </row>
    <row r="49" spans="1:4" x14ac:dyDescent="0.25">
      <c r="A49" s="16" t="s">
        <v>44</v>
      </c>
      <c r="B49" s="17">
        <v>421456.86</v>
      </c>
      <c r="C49" s="18">
        <v>-19397.71</v>
      </c>
      <c r="D49" s="18">
        <v>-440854.57</v>
      </c>
    </row>
    <row r="50" spans="1:4" ht="45" customHeight="1" x14ac:dyDescent="0.25">
      <c r="A50" s="50" t="s">
        <v>47</v>
      </c>
      <c r="B50" s="50"/>
      <c r="C50" s="50"/>
      <c r="D50" s="50"/>
    </row>
  </sheetData>
  <mergeCells count="8">
    <mergeCell ref="A50:D50"/>
    <mergeCell ref="A4:D4"/>
    <mergeCell ref="A5:D5"/>
    <mergeCell ref="A6:D6"/>
    <mergeCell ref="A7:A8"/>
    <mergeCell ref="B7:B8"/>
    <mergeCell ref="C7:C8"/>
    <mergeCell ref="D7:D8"/>
  </mergeCells>
  <printOptions horizontalCentered="1"/>
  <pageMargins left="0.23622047244094491" right="0.23622047244094491" top="0.74803149606299213" bottom="0.74803149606299213" header="0.23622047244094491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93"/>
  <sheetViews>
    <sheetView tabSelected="1" topLeftCell="A43" zoomScaleNormal="100" workbookViewId="0">
      <selection activeCell="O62" sqref="O62"/>
    </sheetView>
  </sheetViews>
  <sheetFormatPr defaultRowHeight="12.75" x14ac:dyDescent="0.2"/>
  <cols>
    <col min="1" max="1" width="2.42578125" style="20" customWidth="1"/>
    <col min="2" max="2" width="44.42578125" style="19" customWidth="1"/>
    <col min="3" max="4" width="11.42578125" style="20" customWidth="1"/>
    <col min="5" max="5" width="15.7109375" style="21" customWidth="1"/>
    <col min="6" max="7" width="11.42578125" style="21" customWidth="1"/>
    <col min="8" max="8" width="15.7109375" style="21" customWidth="1"/>
    <col min="9" max="16384" width="9.140625" style="20"/>
  </cols>
  <sheetData>
    <row r="2" spans="2:8" x14ac:dyDescent="0.2">
      <c r="B2" s="59" t="s">
        <v>48</v>
      </c>
      <c r="C2" s="59"/>
      <c r="D2" s="59"/>
      <c r="E2" s="59"/>
      <c r="F2" s="59"/>
      <c r="G2" s="59"/>
      <c r="H2" s="59"/>
    </row>
    <row r="3" spans="2:8" x14ac:dyDescent="0.2">
      <c r="B3" s="59" t="s">
        <v>49</v>
      </c>
      <c r="C3" s="59"/>
      <c r="D3" s="59"/>
      <c r="E3" s="59"/>
      <c r="F3" s="59"/>
      <c r="G3" s="59"/>
      <c r="H3" s="59"/>
    </row>
    <row r="4" spans="2:8" x14ac:dyDescent="0.2">
      <c r="B4" s="59" t="s">
        <v>50</v>
      </c>
      <c r="C4" s="59"/>
      <c r="D4" s="59"/>
      <c r="E4" s="59"/>
      <c r="F4" s="59"/>
      <c r="G4" s="59"/>
      <c r="H4" s="59"/>
    </row>
    <row r="5" spans="2:8" x14ac:dyDescent="0.2">
      <c r="B5" s="22"/>
      <c r="C5" s="23"/>
      <c r="D5" s="23"/>
      <c r="E5" s="24"/>
      <c r="F5" s="24"/>
      <c r="G5" s="24"/>
      <c r="H5" s="24"/>
    </row>
    <row r="6" spans="2:8" ht="25.5" x14ac:dyDescent="0.2">
      <c r="B6" s="25" t="s">
        <v>51</v>
      </c>
      <c r="C6" s="26"/>
      <c r="D6" s="26"/>
      <c r="E6" s="27" t="s">
        <v>52</v>
      </c>
      <c r="F6" s="28"/>
      <c r="G6" s="28"/>
      <c r="H6" s="29" t="s">
        <v>53</v>
      </c>
    </row>
    <row r="7" spans="2:8" x14ac:dyDescent="0.2">
      <c r="B7" s="30" t="s">
        <v>4</v>
      </c>
      <c r="C7" s="31"/>
      <c r="D7" s="31"/>
      <c r="E7" s="32"/>
      <c r="F7" s="32"/>
      <c r="G7" s="32"/>
      <c r="H7" s="33" t="s">
        <v>54</v>
      </c>
    </row>
    <row r="8" spans="2:8" x14ac:dyDescent="0.2">
      <c r="B8" s="34" t="s">
        <v>55</v>
      </c>
      <c r="C8" s="31"/>
      <c r="D8" s="31"/>
      <c r="E8" s="32"/>
      <c r="F8" s="32"/>
      <c r="G8" s="32"/>
      <c r="H8" s="33" t="s">
        <v>54</v>
      </c>
    </row>
    <row r="9" spans="2:8" x14ac:dyDescent="0.2">
      <c r="B9" s="34" t="s">
        <v>56</v>
      </c>
      <c r="C9" s="31"/>
      <c r="D9" s="31"/>
      <c r="E9" s="32"/>
      <c r="F9" s="32"/>
      <c r="G9" s="32"/>
      <c r="H9" s="33" t="s">
        <v>54</v>
      </c>
    </row>
    <row r="10" spans="2:8" x14ac:dyDescent="0.2">
      <c r="B10" s="26" t="s">
        <v>57</v>
      </c>
      <c r="C10" s="31"/>
      <c r="D10" s="31"/>
      <c r="E10" s="32">
        <v>62.45</v>
      </c>
      <c r="F10" s="32"/>
      <c r="G10" s="32"/>
      <c r="H10" s="33">
        <v>0</v>
      </c>
    </row>
    <row r="11" spans="2:8" x14ac:dyDescent="0.2">
      <c r="B11" s="26" t="s">
        <v>58</v>
      </c>
      <c r="C11" s="31"/>
      <c r="D11" s="31"/>
      <c r="E11" s="32">
        <v>21750.83</v>
      </c>
      <c r="F11" s="32"/>
      <c r="G11" s="32"/>
      <c r="H11" s="33">
        <v>21566.3</v>
      </c>
    </row>
    <row r="12" spans="2:8" x14ac:dyDescent="0.2">
      <c r="B12" s="26" t="s">
        <v>59</v>
      </c>
      <c r="C12" s="31"/>
      <c r="D12" s="31"/>
      <c r="E12" s="32"/>
      <c r="F12" s="32"/>
      <c r="G12" s="32"/>
      <c r="H12" s="33" t="s">
        <v>54</v>
      </c>
    </row>
    <row r="13" spans="2:8" x14ac:dyDescent="0.2">
      <c r="B13" s="26" t="s">
        <v>60</v>
      </c>
      <c r="C13" s="31"/>
      <c r="D13" s="31"/>
      <c r="E13" s="32">
        <v>13549.4</v>
      </c>
      <c r="F13" s="32"/>
      <c r="G13" s="32"/>
      <c r="H13" s="33">
        <v>3562.48</v>
      </c>
    </row>
    <row r="14" spans="2:8" s="38" customFormat="1" x14ac:dyDescent="0.2">
      <c r="B14" s="34" t="s">
        <v>61</v>
      </c>
      <c r="C14" s="35"/>
      <c r="D14" s="35"/>
      <c r="E14" s="36">
        <v>35362.68</v>
      </c>
      <c r="F14" s="36"/>
      <c r="G14" s="36"/>
      <c r="H14" s="37">
        <v>25128.78</v>
      </c>
    </row>
    <row r="15" spans="2:8" x14ac:dyDescent="0.2">
      <c r="B15" s="34" t="s">
        <v>62</v>
      </c>
      <c r="C15" s="31"/>
      <c r="D15" s="31"/>
      <c r="E15" s="32"/>
      <c r="F15" s="32"/>
      <c r="G15" s="32"/>
      <c r="H15" s="33" t="s">
        <v>54</v>
      </c>
    </row>
    <row r="16" spans="2:8" x14ac:dyDescent="0.2">
      <c r="B16" s="26" t="s">
        <v>63</v>
      </c>
      <c r="C16" s="31"/>
      <c r="D16" s="31"/>
      <c r="E16" s="32">
        <v>12046785.75</v>
      </c>
      <c r="F16" s="32"/>
      <c r="G16" s="32"/>
      <c r="H16" s="33">
        <v>11813050.560000001</v>
      </c>
    </row>
    <row r="17" spans="2:8" x14ac:dyDescent="0.2">
      <c r="B17" s="26" t="s">
        <v>64</v>
      </c>
      <c r="C17" s="31"/>
      <c r="D17" s="31"/>
      <c r="E17" s="32">
        <v>685256.56</v>
      </c>
      <c r="F17" s="32"/>
      <c r="G17" s="32"/>
      <c r="H17" s="33">
        <v>690571.87</v>
      </c>
    </row>
    <row r="18" spans="2:8" x14ac:dyDescent="0.2">
      <c r="B18" s="26" t="s">
        <v>65</v>
      </c>
      <c r="C18" s="31"/>
      <c r="D18" s="31"/>
      <c r="E18" s="32">
        <v>21274.26</v>
      </c>
      <c r="F18" s="32"/>
      <c r="G18" s="32"/>
      <c r="H18" s="33">
        <v>32505.01</v>
      </c>
    </row>
    <row r="19" spans="2:8" x14ac:dyDescent="0.2">
      <c r="B19" s="26" t="s">
        <v>66</v>
      </c>
      <c r="C19" s="31"/>
      <c r="D19" s="31"/>
      <c r="E19" s="32">
        <v>93123.95</v>
      </c>
      <c r="F19" s="32"/>
      <c r="G19" s="32"/>
      <c r="H19" s="33">
        <v>100904.65</v>
      </c>
    </row>
    <row r="20" spans="2:8" x14ac:dyDescent="0.2">
      <c r="B20" s="26" t="s">
        <v>67</v>
      </c>
      <c r="C20" s="31"/>
      <c r="D20" s="31"/>
      <c r="E20" s="32">
        <v>535701.56999999995</v>
      </c>
      <c r="F20" s="32"/>
      <c r="G20" s="32"/>
      <c r="H20" s="33">
        <v>479807.4</v>
      </c>
    </row>
    <row r="21" spans="2:8" x14ac:dyDescent="0.2">
      <c r="B21" s="26" t="s">
        <v>68</v>
      </c>
      <c r="C21" s="31"/>
      <c r="D21" s="31"/>
      <c r="E21" s="32">
        <v>0</v>
      </c>
      <c r="F21" s="32"/>
      <c r="G21" s="32"/>
      <c r="H21" s="33">
        <v>0</v>
      </c>
    </row>
    <row r="22" spans="2:8" x14ac:dyDescent="0.2">
      <c r="B22" s="26" t="s">
        <v>69</v>
      </c>
      <c r="C22" s="31"/>
      <c r="D22" s="31"/>
      <c r="E22" s="32"/>
      <c r="F22" s="32"/>
      <c r="G22" s="32"/>
      <c r="H22" s="33" t="s">
        <v>54</v>
      </c>
    </row>
    <row r="23" spans="2:8" s="38" customFormat="1" x14ac:dyDescent="0.2">
      <c r="B23" s="34" t="s">
        <v>70</v>
      </c>
      <c r="C23" s="35"/>
      <c r="D23" s="35"/>
      <c r="E23" s="39">
        <v>13382142.09</v>
      </c>
      <c r="F23" s="39"/>
      <c r="G23" s="39"/>
      <c r="H23" s="40">
        <v>13116839.49</v>
      </c>
    </row>
    <row r="24" spans="2:8" ht="25.5" x14ac:dyDescent="0.2">
      <c r="B24" s="34" t="s">
        <v>71</v>
      </c>
      <c r="C24" s="41" t="s">
        <v>72</v>
      </c>
      <c r="D24" s="41" t="s">
        <v>73</v>
      </c>
      <c r="E24" s="32"/>
      <c r="F24" s="42" t="s">
        <v>72</v>
      </c>
      <c r="G24" s="42" t="s">
        <v>73</v>
      </c>
      <c r="H24" s="33" t="s">
        <v>54</v>
      </c>
    </row>
    <row r="25" spans="2:8" x14ac:dyDescent="0.2">
      <c r="B25" s="26" t="s">
        <v>74</v>
      </c>
      <c r="C25" s="31"/>
      <c r="D25" s="31"/>
      <c r="E25" s="32">
        <v>20379852.370000001</v>
      </c>
      <c r="F25" s="43"/>
      <c r="G25" s="43"/>
      <c r="H25" s="33">
        <v>20889138.190000001</v>
      </c>
    </row>
    <row r="26" spans="2:8" x14ac:dyDescent="0.2">
      <c r="B26" s="26" t="s">
        <v>75</v>
      </c>
      <c r="C26" s="31"/>
      <c r="D26" s="31"/>
      <c r="E26" s="32"/>
      <c r="F26" s="32"/>
      <c r="G26" s="32"/>
      <c r="H26" s="33" t="s">
        <v>54</v>
      </c>
    </row>
    <row r="27" spans="2:8" x14ac:dyDescent="0.2">
      <c r="B27" s="26" t="s">
        <v>76</v>
      </c>
      <c r="C27" s="43">
        <v>10769.75</v>
      </c>
      <c r="D27" s="43">
        <v>788566.64</v>
      </c>
      <c r="E27" s="32">
        <v>799336.39</v>
      </c>
      <c r="F27" s="43">
        <v>26746.980000000003</v>
      </c>
      <c r="G27" s="43">
        <v>764619.66</v>
      </c>
      <c r="H27" s="33">
        <v>791366.64</v>
      </c>
    </row>
    <row r="28" spans="2:8" s="38" customFormat="1" x14ac:dyDescent="0.2">
      <c r="B28" s="34" t="s">
        <v>77</v>
      </c>
      <c r="C28" s="35"/>
      <c r="D28" s="35"/>
      <c r="E28" s="39">
        <v>21179188.760000002</v>
      </c>
      <c r="F28" s="39"/>
      <c r="G28" s="39"/>
      <c r="H28" s="40">
        <v>21680504.829999998</v>
      </c>
    </row>
    <row r="29" spans="2:8" s="38" customFormat="1" x14ac:dyDescent="0.2">
      <c r="B29" s="34" t="s">
        <v>78</v>
      </c>
      <c r="C29" s="35"/>
      <c r="D29" s="35"/>
      <c r="E29" s="39">
        <v>34596693.530000001</v>
      </c>
      <c r="F29" s="39"/>
      <c r="G29" s="39"/>
      <c r="H29" s="40">
        <v>34822473.100000001</v>
      </c>
    </row>
    <row r="30" spans="2:8" x14ac:dyDescent="0.2">
      <c r="B30" s="34" t="s">
        <v>79</v>
      </c>
      <c r="C30" s="31"/>
      <c r="D30" s="31"/>
      <c r="E30" s="32"/>
      <c r="F30" s="32"/>
      <c r="G30" s="32"/>
      <c r="H30" s="33" t="s">
        <v>54</v>
      </c>
    </row>
    <row r="31" spans="2:8" x14ac:dyDescent="0.2">
      <c r="B31" s="34" t="s">
        <v>80</v>
      </c>
      <c r="C31" s="31"/>
      <c r="D31" s="31"/>
      <c r="E31" s="32"/>
      <c r="F31" s="32"/>
      <c r="G31" s="32"/>
      <c r="H31" s="33" t="s">
        <v>54</v>
      </c>
    </row>
    <row r="32" spans="2:8" x14ac:dyDescent="0.2">
      <c r="B32" s="26" t="s">
        <v>81</v>
      </c>
      <c r="C32" s="31"/>
      <c r="D32" s="31"/>
      <c r="E32" s="32">
        <v>171033.64</v>
      </c>
      <c r="F32" s="32"/>
      <c r="G32" s="32"/>
      <c r="H32" s="33">
        <v>162226.56</v>
      </c>
    </row>
    <row r="33" spans="2:8" s="38" customFormat="1" x14ac:dyDescent="0.2">
      <c r="B33" s="34" t="s">
        <v>82</v>
      </c>
      <c r="C33" s="35"/>
      <c r="D33" s="35"/>
      <c r="E33" s="39">
        <v>171033.64</v>
      </c>
      <c r="F33" s="39"/>
      <c r="G33" s="39"/>
      <c r="H33" s="40">
        <v>162226.56</v>
      </c>
    </row>
    <row r="34" spans="2:8" ht="25.5" x14ac:dyDescent="0.2">
      <c r="B34" s="34" t="s">
        <v>83</v>
      </c>
      <c r="C34" s="41" t="s">
        <v>72</v>
      </c>
      <c r="D34" s="41" t="s">
        <v>73</v>
      </c>
      <c r="E34" s="32"/>
      <c r="F34" s="42" t="s">
        <v>72</v>
      </c>
      <c r="G34" s="42" t="s">
        <v>73</v>
      </c>
      <c r="H34" s="33" t="s">
        <v>54</v>
      </c>
    </row>
    <row r="35" spans="2:8" x14ac:dyDescent="0.2">
      <c r="B35" s="26" t="s">
        <v>84</v>
      </c>
      <c r="C35" s="33">
        <v>435000</v>
      </c>
      <c r="D35" s="33">
        <v>414178.12000000477</v>
      </c>
      <c r="E35" s="32">
        <v>849178.12</v>
      </c>
      <c r="F35" s="33">
        <v>350000</v>
      </c>
      <c r="G35" s="33">
        <v>456746.91000000387</v>
      </c>
      <c r="H35" s="33">
        <v>806746.91</v>
      </c>
    </row>
    <row r="36" spans="2:8" ht="25.5" x14ac:dyDescent="0.2">
      <c r="B36" s="26" t="s">
        <v>85</v>
      </c>
      <c r="C36" s="33">
        <v>4018659.04</v>
      </c>
      <c r="D36" s="33">
        <v>3602180.5</v>
      </c>
      <c r="E36" s="32">
        <v>7620839.54</v>
      </c>
      <c r="F36" s="33">
        <v>2866097.04</v>
      </c>
      <c r="G36" s="33">
        <v>1854975.12</v>
      </c>
      <c r="H36" s="33">
        <v>4721072.16</v>
      </c>
    </row>
    <row r="37" spans="2:8" x14ac:dyDescent="0.2">
      <c r="B37" s="26" t="s">
        <v>86</v>
      </c>
      <c r="C37" s="33">
        <v>595021.25</v>
      </c>
      <c r="D37" s="31"/>
      <c r="E37" s="32">
        <v>595021.25</v>
      </c>
      <c r="F37" s="33">
        <v>705130.69000000018</v>
      </c>
      <c r="G37" s="32"/>
      <c r="H37" s="33">
        <v>705130.69</v>
      </c>
    </row>
    <row r="38" spans="2:8" x14ac:dyDescent="0.2">
      <c r="B38" s="26" t="s">
        <v>87</v>
      </c>
      <c r="C38" s="33">
        <v>154119.21000000002</v>
      </c>
      <c r="D38" s="33">
        <v>21574.99</v>
      </c>
      <c r="E38" s="32">
        <v>175694.2</v>
      </c>
      <c r="F38" s="33">
        <v>153603.88000000003</v>
      </c>
      <c r="G38" s="33">
        <v>21574.99</v>
      </c>
      <c r="H38" s="33">
        <v>175178.87</v>
      </c>
    </row>
    <row r="39" spans="2:8" x14ac:dyDescent="0.2">
      <c r="B39" s="26" t="s">
        <v>88</v>
      </c>
      <c r="C39" s="33">
        <v>6548632.1100000003</v>
      </c>
      <c r="D39" s="33">
        <v>9900242.0999999978</v>
      </c>
      <c r="E39" s="32">
        <v>16448874.210000001</v>
      </c>
      <c r="F39" s="32">
        <v>11201478.41</v>
      </c>
      <c r="G39" s="32">
        <v>10118924.66</v>
      </c>
      <c r="H39" s="33">
        <v>21320403.07</v>
      </c>
    </row>
    <row r="40" spans="2:8" x14ac:dyDescent="0.2">
      <c r="B40" s="26" t="s">
        <v>89</v>
      </c>
      <c r="C40" s="31"/>
      <c r="D40" s="31"/>
      <c r="E40" s="32">
        <v>1038799.81</v>
      </c>
      <c r="F40" s="32"/>
      <c r="G40" s="32"/>
      <c r="H40" s="33">
        <v>835586.82</v>
      </c>
    </row>
    <row r="41" spans="2:8" x14ac:dyDescent="0.2">
      <c r="B41" s="26" t="s">
        <v>90</v>
      </c>
      <c r="C41" s="31"/>
      <c r="D41" s="31"/>
      <c r="E41" s="32">
        <v>69675.360000000001</v>
      </c>
      <c r="F41" s="32"/>
      <c r="G41" s="32"/>
      <c r="H41" s="33">
        <v>15273.16</v>
      </c>
    </row>
    <row r="42" spans="2:8" x14ac:dyDescent="0.2">
      <c r="B42" s="26" t="s">
        <v>91</v>
      </c>
      <c r="C42" s="31"/>
      <c r="D42" s="31"/>
      <c r="E42" s="32">
        <v>545.41</v>
      </c>
      <c r="F42" s="32"/>
      <c r="G42" s="32"/>
      <c r="H42" s="33">
        <v>0</v>
      </c>
    </row>
    <row r="43" spans="2:8" s="38" customFormat="1" x14ac:dyDescent="0.2">
      <c r="B43" s="34" t="s">
        <v>92</v>
      </c>
      <c r="C43" s="35"/>
      <c r="D43" s="35"/>
      <c r="E43" s="39">
        <v>26798627.899999999</v>
      </c>
      <c r="F43" s="39"/>
      <c r="G43" s="39"/>
      <c r="H43" s="40">
        <v>28579391.68</v>
      </c>
    </row>
    <row r="44" spans="2:8" x14ac:dyDescent="0.2">
      <c r="B44" s="34" t="s">
        <v>93</v>
      </c>
      <c r="C44" s="31"/>
      <c r="D44" s="31"/>
      <c r="E44" s="32"/>
      <c r="F44" s="32"/>
      <c r="G44" s="32"/>
      <c r="H44" s="33" t="s">
        <v>54</v>
      </c>
    </row>
    <row r="45" spans="2:8" x14ac:dyDescent="0.2">
      <c r="B45" s="26" t="s">
        <v>94</v>
      </c>
      <c r="C45" s="31"/>
      <c r="D45" s="31"/>
      <c r="E45" s="32">
        <v>43312999.539999999</v>
      </c>
      <c r="F45" s="32"/>
      <c r="G45" s="32"/>
      <c r="H45" s="33">
        <v>46433100.310000002</v>
      </c>
    </row>
    <row r="46" spans="2:8" x14ac:dyDescent="0.2">
      <c r="B46" s="26" t="s">
        <v>95</v>
      </c>
      <c r="C46" s="31"/>
      <c r="D46" s="31"/>
      <c r="E46" s="32">
        <v>3198.74</v>
      </c>
      <c r="F46" s="32"/>
      <c r="G46" s="32"/>
      <c r="H46" s="33">
        <v>4424.12</v>
      </c>
    </row>
    <row r="47" spans="2:8" s="38" customFormat="1" x14ac:dyDescent="0.2">
      <c r="B47" s="34" t="s">
        <v>96</v>
      </c>
      <c r="C47" s="35"/>
      <c r="D47" s="35"/>
      <c r="E47" s="39">
        <v>43316198.280000001</v>
      </c>
      <c r="F47" s="39"/>
      <c r="G47" s="39"/>
      <c r="H47" s="40">
        <v>46437524.43</v>
      </c>
    </row>
    <row r="48" spans="2:8" s="38" customFormat="1" x14ac:dyDescent="0.2">
      <c r="B48" s="34" t="s">
        <v>97</v>
      </c>
      <c r="C48" s="35"/>
      <c r="D48" s="35"/>
      <c r="E48" s="39">
        <v>70285859.819999993</v>
      </c>
      <c r="F48" s="39"/>
      <c r="G48" s="39"/>
      <c r="H48" s="40">
        <v>75179142.670000002</v>
      </c>
    </row>
    <row r="49" spans="2:8" x14ac:dyDescent="0.2">
      <c r="B49" s="34" t="s">
        <v>98</v>
      </c>
      <c r="C49" s="31"/>
      <c r="D49" s="31"/>
      <c r="E49" s="32"/>
      <c r="F49" s="32"/>
      <c r="G49" s="32"/>
      <c r="H49" s="33" t="s">
        <v>54</v>
      </c>
    </row>
    <row r="50" spans="2:8" x14ac:dyDescent="0.2">
      <c r="B50" s="26" t="s">
        <v>99</v>
      </c>
      <c r="C50" s="31"/>
      <c r="D50" s="31"/>
      <c r="E50" s="32"/>
      <c r="F50" s="32"/>
      <c r="G50" s="32"/>
      <c r="H50" s="33" t="s">
        <v>54</v>
      </c>
    </row>
    <row r="51" spans="2:8" x14ac:dyDescent="0.2">
      <c r="B51" s="26" t="s">
        <v>100</v>
      </c>
      <c r="C51" s="31"/>
      <c r="D51" s="31"/>
      <c r="E51" s="32">
        <v>58230.49</v>
      </c>
      <c r="F51" s="32"/>
      <c r="G51" s="32"/>
      <c r="H51" s="33">
        <v>92435.23</v>
      </c>
    </row>
    <row r="52" spans="2:8" s="38" customFormat="1" x14ac:dyDescent="0.2">
      <c r="B52" s="34" t="s">
        <v>101</v>
      </c>
      <c r="C52" s="35"/>
      <c r="D52" s="35"/>
      <c r="E52" s="39">
        <v>58230.49</v>
      </c>
      <c r="F52" s="39"/>
      <c r="G52" s="39"/>
      <c r="H52" s="40">
        <v>92435.23</v>
      </c>
    </row>
    <row r="53" spans="2:8" s="38" customFormat="1" x14ac:dyDescent="0.2">
      <c r="B53" s="34" t="s">
        <v>102</v>
      </c>
      <c r="C53" s="35"/>
      <c r="D53" s="35"/>
      <c r="E53" s="39">
        <v>104940783.84</v>
      </c>
      <c r="F53" s="39"/>
      <c r="G53" s="39"/>
      <c r="H53" s="40">
        <v>110094051</v>
      </c>
    </row>
    <row r="54" spans="2:8" x14ac:dyDescent="0.2">
      <c r="B54" s="34" t="s">
        <v>103</v>
      </c>
      <c r="C54" s="31"/>
      <c r="D54" s="31"/>
      <c r="E54" s="32">
        <v>4908674.7699999996</v>
      </c>
      <c r="F54" s="32"/>
      <c r="G54" s="32"/>
      <c r="H54" s="33">
        <v>5400301.9299999997</v>
      </c>
    </row>
    <row r="55" spans="2:8" s="38" customFormat="1" x14ac:dyDescent="0.2">
      <c r="B55" s="34" t="s">
        <v>104</v>
      </c>
      <c r="C55" s="35"/>
      <c r="D55" s="35"/>
      <c r="E55" s="39">
        <v>109849458.61</v>
      </c>
      <c r="F55" s="39"/>
      <c r="G55" s="39"/>
      <c r="H55" s="40">
        <v>115494352.93000001</v>
      </c>
    </row>
    <row r="56" spans="2:8" x14ac:dyDescent="0.2">
      <c r="B56" s="60"/>
      <c r="C56" s="60"/>
      <c r="D56" s="60"/>
      <c r="E56" s="60"/>
      <c r="F56" s="60"/>
      <c r="G56" s="60"/>
      <c r="H56" s="60"/>
    </row>
    <row r="57" spans="2:8" ht="25.5" x14ac:dyDescent="0.2">
      <c r="B57" s="25" t="s">
        <v>105</v>
      </c>
      <c r="C57" s="44"/>
      <c r="D57" s="44"/>
      <c r="E57" s="27" t="s">
        <v>106</v>
      </c>
      <c r="F57" s="44"/>
      <c r="G57" s="44"/>
      <c r="H57" s="45" t="s">
        <v>107</v>
      </c>
    </row>
    <row r="58" spans="2:8" x14ac:dyDescent="0.2">
      <c r="B58" s="46"/>
      <c r="C58" s="31"/>
      <c r="D58" s="31"/>
      <c r="E58" s="32"/>
      <c r="F58" s="31"/>
      <c r="G58" s="31"/>
      <c r="H58" s="31" t="s">
        <v>54</v>
      </c>
    </row>
    <row r="59" spans="2:8" x14ac:dyDescent="0.2">
      <c r="B59" s="47" t="s">
        <v>108</v>
      </c>
      <c r="C59" s="31"/>
      <c r="D59" s="31"/>
      <c r="E59" s="32"/>
      <c r="F59" s="31"/>
      <c r="G59" s="31"/>
      <c r="H59" s="31" t="s">
        <v>54</v>
      </c>
    </row>
    <row r="60" spans="2:8" x14ac:dyDescent="0.2">
      <c r="B60" s="46" t="s">
        <v>109</v>
      </c>
      <c r="C60" s="31"/>
      <c r="D60" s="31"/>
      <c r="E60" s="32">
        <v>48409954.200000003</v>
      </c>
      <c r="F60" s="31"/>
      <c r="G60" s="31"/>
      <c r="H60" s="48">
        <v>49164908.719999999</v>
      </c>
    </row>
    <row r="61" spans="2:8" x14ac:dyDescent="0.2">
      <c r="B61" s="46" t="s">
        <v>110</v>
      </c>
      <c r="C61" s="31"/>
      <c r="D61" s="31"/>
      <c r="E61" s="32">
        <v>421456.86</v>
      </c>
      <c r="F61" s="31"/>
      <c r="G61" s="31"/>
      <c r="H61" s="48">
        <v>-19397.71</v>
      </c>
    </row>
    <row r="62" spans="2:8" x14ac:dyDescent="0.2">
      <c r="B62" s="46" t="s">
        <v>111</v>
      </c>
      <c r="C62" s="31"/>
      <c r="D62" s="31"/>
      <c r="E62" s="32">
        <v>6688752.5800000001</v>
      </c>
      <c r="F62" s="31"/>
      <c r="G62" s="31"/>
      <c r="H62" s="48">
        <v>7255931.2199999997</v>
      </c>
    </row>
    <row r="63" spans="2:8" s="38" customFormat="1" x14ac:dyDescent="0.2">
      <c r="B63" s="47" t="s">
        <v>112</v>
      </c>
      <c r="C63" s="35"/>
      <c r="D63" s="35"/>
      <c r="E63" s="39">
        <f>SUM(E60:E62)</f>
        <v>55520163.640000001</v>
      </c>
      <c r="F63" s="35"/>
      <c r="G63" s="35"/>
      <c r="H63" s="49">
        <f>SUM(H60:H62)</f>
        <v>56401442.229999997</v>
      </c>
    </row>
    <row r="64" spans="2:8" ht="25.5" x14ac:dyDescent="0.2">
      <c r="B64" s="47" t="s">
        <v>113</v>
      </c>
      <c r="C64" s="41" t="s">
        <v>72</v>
      </c>
      <c r="D64" s="41" t="s">
        <v>114</v>
      </c>
      <c r="E64" s="32"/>
      <c r="F64" s="41" t="s">
        <v>72</v>
      </c>
      <c r="G64" s="41" t="s">
        <v>114</v>
      </c>
      <c r="H64" s="48" t="s">
        <v>54</v>
      </c>
    </row>
    <row r="65" spans="2:8" x14ac:dyDescent="0.2">
      <c r="B65" s="46" t="s">
        <v>115</v>
      </c>
      <c r="C65" s="32">
        <v>377640.68</v>
      </c>
      <c r="D65" s="32">
        <v>1168312.53</v>
      </c>
      <c r="E65" s="32">
        <v>1545953.21</v>
      </c>
      <c r="F65" s="48">
        <v>383478.73</v>
      </c>
      <c r="G65" s="48">
        <v>784833.8</v>
      </c>
      <c r="H65" s="48">
        <v>1168312.53</v>
      </c>
    </row>
    <row r="66" spans="2:8" x14ac:dyDescent="0.2">
      <c r="B66" s="46" t="s">
        <v>116</v>
      </c>
      <c r="C66" s="31"/>
      <c r="D66" s="31"/>
      <c r="E66" s="32"/>
      <c r="F66" s="31"/>
      <c r="G66" s="31"/>
      <c r="H66" s="48" t="s">
        <v>54</v>
      </c>
    </row>
    <row r="67" spans="2:8" s="38" customFormat="1" x14ac:dyDescent="0.2">
      <c r="B67" s="47" t="s">
        <v>117</v>
      </c>
      <c r="C67" s="35"/>
      <c r="D67" s="35"/>
      <c r="E67" s="39">
        <v>1545953.21</v>
      </c>
      <c r="F67" s="35"/>
      <c r="G67" s="35"/>
      <c r="H67" s="49">
        <v>1168312.53</v>
      </c>
    </row>
    <row r="68" spans="2:8" x14ac:dyDescent="0.2">
      <c r="B68" s="47" t="s">
        <v>118</v>
      </c>
      <c r="C68" s="31"/>
      <c r="D68" s="31"/>
      <c r="E68" s="32"/>
      <c r="F68" s="31"/>
      <c r="G68" s="31"/>
      <c r="H68" s="48" t="s">
        <v>54</v>
      </c>
    </row>
    <row r="69" spans="2:8" x14ac:dyDescent="0.2">
      <c r="B69" s="46" t="s">
        <v>119</v>
      </c>
      <c r="C69" s="31"/>
      <c r="D69" s="31"/>
      <c r="E69" s="32">
        <v>5263329.41</v>
      </c>
      <c r="F69" s="31"/>
      <c r="G69" s="31"/>
      <c r="H69" s="48">
        <v>5470449.1399999997</v>
      </c>
    </row>
    <row r="70" spans="2:8" s="38" customFormat="1" x14ac:dyDescent="0.2">
      <c r="B70" s="47" t="s">
        <v>120</v>
      </c>
      <c r="C70" s="35"/>
      <c r="D70" s="35"/>
      <c r="E70" s="39">
        <v>5263329.41</v>
      </c>
      <c r="F70" s="35"/>
      <c r="G70" s="35"/>
      <c r="H70" s="49">
        <v>5470449.1399999997</v>
      </c>
    </row>
    <row r="71" spans="2:8" ht="25.5" x14ac:dyDescent="0.2">
      <c r="B71" s="47" t="s">
        <v>121</v>
      </c>
      <c r="C71" s="41" t="s">
        <v>72</v>
      </c>
      <c r="D71" s="41" t="s">
        <v>114</v>
      </c>
      <c r="E71" s="32"/>
      <c r="F71" s="41" t="s">
        <v>72</v>
      </c>
      <c r="G71" s="41" t="s">
        <v>114</v>
      </c>
      <c r="H71" s="48" t="s">
        <v>54</v>
      </c>
    </row>
    <row r="72" spans="2:8" x14ac:dyDescent="0.2">
      <c r="B72" s="46" t="s">
        <v>122</v>
      </c>
      <c r="C72" s="32">
        <v>1164051.77</v>
      </c>
      <c r="D72" s="31"/>
      <c r="E72" s="32">
        <v>1164051.77</v>
      </c>
      <c r="F72" s="48">
        <v>2170410</v>
      </c>
      <c r="G72" s="31"/>
      <c r="H72" s="48">
        <v>2170410</v>
      </c>
    </row>
    <row r="73" spans="2:8" x14ac:dyDescent="0.2">
      <c r="B73" s="46" t="s">
        <v>123</v>
      </c>
      <c r="C73" s="32">
        <v>143946.5</v>
      </c>
      <c r="D73" s="31"/>
      <c r="E73" s="32">
        <v>143946.5</v>
      </c>
      <c r="F73" s="48">
        <v>351688.7</v>
      </c>
      <c r="G73" s="31"/>
      <c r="H73" s="48">
        <v>351688.7</v>
      </c>
    </row>
    <row r="74" spans="2:8" ht="25.5" x14ac:dyDescent="0.2">
      <c r="B74" s="46" t="s">
        <v>124</v>
      </c>
      <c r="C74" s="32">
        <v>405251.01</v>
      </c>
      <c r="D74" s="31"/>
      <c r="E74" s="32">
        <v>405251.01</v>
      </c>
      <c r="F74" s="48">
        <v>499022.32</v>
      </c>
      <c r="G74" s="31"/>
      <c r="H74" s="48">
        <v>499022.32</v>
      </c>
    </row>
    <row r="75" spans="2:8" x14ac:dyDescent="0.2">
      <c r="B75" s="46" t="s">
        <v>125</v>
      </c>
      <c r="C75" s="32">
        <v>453334.1</v>
      </c>
      <c r="D75" s="31"/>
      <c r="E75" s="32">
        <v>453334.1</v>
      </c>
      <c r="F75" s="48">
        <v>412177.49</v>
      </c>
      <c r="G75" s="31"/>
      <c r="H75" s="48">
        <v>412177.49</v>
      </c>
    </row>
    <row r="76" spans="2:8" x14ac:dyDescent="0.2">
      <c r="B76" s="46" t="s">
        <v>126</v>
      </c>
      <c r="C76" s="32">
        <v>220389.02</v>
      </c>
      <c r="D76" s="32">
        <v>77578.880000000005</v>
      </c>
      <c r="E76" s="32">
        <v>297967.90000000002</v>
      </c>
      <c r="F76" s="48">
        <v>180869.87</v>
      </c>
      <c r="G76" s="31"/>
      <c r="H76" s="48">
        <v>180869.87</v>
      </c>
    </row>
    <row r="77" spans="2:8" x14ac:dyDescent="0.2">
      <c r="B77" s="46" t="s">
        <v>127</v>
      </c>
      <c r="C77" s="32">
        <v>3739.54</v>
      </c>
      <c r="D77" s="31"/>
      <c r="E77" s="32">
        <v>3739.54</v>
      </c>
      <c r="F77" s="48">
        <v>6831.02</v>
      </c>
      <c r="G77" s="31"/>
      <c r="H77" s="48">
        <v>6831.02</v>
      </c>
    </row>
    <row r="78" spans="2:8" x14ac:dyDescent="0.2">
      <c r="B78" s="46" t="s">
        <v>128</v>
      </c>
      <c r="C78" s="32">
        <v>8989090.5099999998</v>
      </c>
      <c r="D78" s="32">
        <v>19240.599999999999</v>
      </c>
      <c r="E78" s="32">
        <v>9008331.1099999994</v>
      </c>
      <c r="F78" s="48">
        <v>4979631.68</v>
      </c>
      <c r="G78" s="48">
        <v>518164.57</v>
      </c>
      <c r="H78" s="48">
        <v>5497796.25</v>
      </c>
    </row>
    <row r="79" spans="2:8" x14ac:dyDescent="0.2">
      <c r="B79" s="46" t="s">
        <v>129</v>
      </c>
      <c r="C79" s="32">
        <v>6372977.6500000004</v>
      </c>
      <c r="D79" s="32">
        <v>6207458.21</v>
      </c>
      <c r="E79" s="32">
        <v>12580435.859999999</v>
      </c>
      <c r="F79" s="48">
        <v>6537696.2999999998</v>
      </c>
      <c r="G79" s="48">
        <v>7202951.8799999999</v>
      </c>
      <c r="H79" s="48">
        <v>13740648.18</v>
      </c>
    </row>
    <row r="80" spans="2:8" x14ac:dyDescent="0.2">
      <c r="B80" s="46" t="s">
        <v>130</v>
      </c>
      <c r="C80" s="32">
        <v>40000</v>
      </c>
      <c r="D80" s="31"/>
      <c r="E80" s="32">
        <v>40000</v>
      </c>
      <c r="F80" s="48">
        <v>1138250</v>
      </c>
      <c r="G80" s="31"/>
      <c r="H80" s="48">
        <v>1138250</v>
      </c>
    </row>
    <row r="81" spans="2:8" s="38" customFormat="1" x14ac:dyDescent="0.2">
      <c r="B81" s="47" t="s">
        <v>131</v>
      </c>
      <c r="C81" s="35"/>
      <c r="D81" s="35"/>
      <c r="E81" s="39">
        <v>24097057.789999999</v>
      </c>
      <c r="F81" s="35"/>
      <c r="G81" s="35"/>
      <c r="H81" s="49">
        <v>23997693.829999998</v>
      </c>
    </row>
    <row r="82" spans="2:8" x14ac:dyDescent="0.2">
      <c r="B82" s="47" t="s">
        <v>132</v>
      </c>
      <c r="C82" s="31"/>
      <c r="D82" s="31"/>
      <c r="E82" s="32"/>
      <c r="F82" s="31"/>
      <c r="G82" s="31"/>
      <c r="H82" s="48" t="s">
        <v>54</v>
      </c>
    </row>
    <row r="83" spans="2:8" x14ac:dyDescent="0.2">
      <c r="B83" s="46" t="s">
        <v>133</v>
      </c>
      <c r="C83" s="31"/>
      <c r="D83" s="31"/>
      <c r="E83" s="32"/>
      <c r="F83" s="31"/>
      <c r="G83" s="31"/>
      <c r="H83" s="48" t="s">
        <v>54</v>
      </c>
    </row>
    <row r="84" spans="2:8" x14ac:dyDescent="0.2">
      <c r="B84" s="46" t="s">
        <v>134</v>
      </c>
      <c r="C84" s="31"/>
      <c r="D84" s="31"/>
      <c r="E84" s="32">
        <v>15722647.779999999</v>
      </c>
      <c r="F84" s="31"/>
      <c r="G84" s="31"/>
      <c r="H84" s="48">
        <v>20012994.829999998</v>
      </c>
    </row>
    <row r="85" spans="2:8" s="38" customFormat="1" x14ac:dyDescent="0.2">
      <c r="B85" s="47" t="s">
        <v>135</v>
      </c>
      <c r="C85" s="35"/>
      <c r="D85" s="35"/>
      <c r="E85" s="39">
        <v>15722647.779999999</v>
      </c>
      <c r="F85" s="35"/>
      <c r="G85" s="35"/>
      <c r="H85" s="49">
        <v>20012994.829999998</v>
      </c>
    </row>
    <row r="86" spans="2:8" x14ac:dyDescent="0.2">
      <c r="B86" s="47" t="s">
        <v>136</v>
      </c>
      <c r="C86" s="31"/>
      <c r="D86" s="31"/>
      <c r="E86" s="32"/>
      <c r="F86" s="31"/>
      <c r="G86" s="31"/>
      <c r="H86" s="48" t="s">
        <v>54</v>
      </c>
    </row>
    <row r="87" spans="2:8" x14ac:dyDescent="0.2">
      <c r="B87" s="46" t="s">
        <v>137</v>
      </c>
      <c r="C87" s="31"/>
      <c r="D87" s="31"/>
      <c r="E87" s="32">
        <v>0</v>
      </c>
      <c r="F87" s="31"/>
      <c r="G87" s="31"/>
      <c r="H87" s="48">
        <v>0</v>
      </c>
    </row>
    <row r="88" spans="2:8" x14ac:dyDescent="0.2">
      <c r="B88" s="46" t="s">
        <v>138</v>
      </c>
      <c r="C88" s="31"/>
      <c r="D88" s="31"/>
      <c r="E88" s="32">
        <v>2791632.01</v>
      </c>
      <c r="F88" s="31"/>
      <c r="G88" s="31"/>
      <c r="H88" s="48">
        <v>3043158.44</v>
      </c>
    </row>
    <row r="89" spans="2:8" s="38" customFormat="1" x14ac:dyDescent="0.2">
      <c r="B89" s="47" t="s">
        <v>139</v>
      </c>
      <c r="C89" s="35"/>
      <c r="D89" s="35"/>
      <c r="E89" s="39">
        <v>2791632.01</v>
      </c>
      <c r="F89" s="35"/>
      <c r="G89" s="35"/>
      <c r="H89" s="49">
        <v>3043158.44</v>
      </c>
    </row>
    <row r="90" spans="2:8" s="38" customFormat="1" x14ac:dyDescent="0.2">
      <c r="B90" s="47" t="s">
        <v>140</v>
      </c>
      <c r="C90" s="35"/>
      <c r="D90" s="35"/>
      <c r="E90" s="39">
        <f>E67+E70+E81+E85+E89</f>
        <v>49420620.199999996</v>
      </c>
      <c r="F90" s="35"/>
      <c r="G90" s="35"/>
      <c r="H90" s="49">
        <f>H67+H70+H81+H85+H89</f>
        <v>53692608.769999996</v>
      </c>
    </row>
    <row r="91" spans="2:8" s="38" customFormat="1" x14ac:dyDescent="0.2">
      <c r="B91" s="47" t="s">
        <v>141</v>
      </c>
      <c r="C91" s="35"/>
      <c r="D91" s="35"/>
      <c r="E91" s="39">
        <f>E63+E90</f>
        <v>104940783.84</v>
      </c>
      <c r="F91" s="35"/>
      <c r="G91" s="35"/>
      <c r="H91" s="49">
        <f>H90+H63</f>
        <v>110094051</v>
      </c>
    </row>
    <row r="92" spans="2:8" s="38" customFormat="1" x14ac:dyDescent="0.2">
      <c r="B92" s="47" t="s">
        <v>142</v>
      </c>
      <c r="C92" s="35"/>
      <c r="D92" s="35"/>
      <c r="E92" s="39">
        <v>4908674.7699999996</v>
      </c>
      <c r="F92" s="35"/>
      <c r="G92" s="35"/>
      <c r="H92" s="49">
        <v>5400301.9299999997</v>
      </c>
    </row>
    <row r="93" spans="2:8" s="38" customFormat="1" x14ac:dyDescent="0.2">
      <c r="B93" s="47" t="s">
        <v>104</v>
      </c>
      <c r="C93" s="35"/>
      <c r="D93" s="35"/>
      <c r="E93" s="39">
        <f>E91+E92</f>
        <v>109849458.61</v>
      </c>
      <c r="F93" s="35"/>
      <c r="G93" s="35"/>
      <c r="H93" s="49">
        <f t="shared" ref="H93" si="0">H91+H92</f>
        <v>115494352.93000001</v>
      </c>
    </row>
  </sheetData>
  <mergeCells count="4">
    <mergeCell ref="B2:H2"/>
    <mergeCell ref="B3:H3"/>
    <mergeCell ref="B4:H4"/>
    <mergeCell ref="B56:H56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horizontalDpi="4294967295" verticalDpi="4294967295" r:id="rId1"/>
  <rowBreaks count="1" manualBreakCount="1">
    <brk id="5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C.E. 2019 </vt:lpstr>
      <vt:lpstr>S.P. 2019</vt:lpstr>
      <vt:lpstr>'C.E. 2019 '!Area_stampa</vt:lpstr>
      <vt:lpstr>'S.P. 2019'!Area_stampa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2020-05-14T07:41:18Z</dcterms:created>
  <dcterms:modified xsi:type="dcterms:W3CDTF">2021-05-04T14:12:06Z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